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2065CBF5-7CF3-45CB-9792-5D96C27091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8" i="2"/>
  <c r="G8" i="2" s="1"/>
  <c r="R8" i="2" l="1"/>
  <c r="E9" i="11"/>
  <c r="F10" i="2"/>
  <c r="G10" i="2" s="1"/>
  <c r="E12" i="11"/>
  <c r="E11" i="11"/>
  <c r="E10" i="11"/>
  <c r="L9" i="11"/>
  <c r="I9" i="11"/>
  <c r="I13" i="11" s="1"/>
  <c r="M10" i="2"/>
  <c r="N10" i="2" s="1"/>
  <c r="M9" i="2"/>
  <c r="N9" i="2" s="1"/>
  <c r="G9" i="2"/>
  <c r="S8" i="2"/>
  <c r="M8" i="2"/>
  <c r="N8" i="2" s="1"/>
  <c r="E13" i="11" l="1"/>
  <c r="E17" i="11" s="1"/>
  <c r="N11" i="2"/>
  <c r="G11" i="2"/>
  <c r="E14" i="2" s="1"/>
</calcChain>
</file>

<file path=xl/sharedStrings.xml><?xml version="1.0" encoding="utf-8"?>
<sst xmlns="http://schemas.openxmlformats.org/spreadsheetml/2006/main" count="141" uniqueCount="114">
  <si>
    <t>Total capacitate ambulatoriu pe zi (persoane/zi)</t>
  </si>
  <si>
    <t>5=4/3</t>
  </si>
  <si>
    <t>6=5*2</t>
  </si>
  <si>
    <t>5=4*3</t>
  </si>
  <si>
    <t>4=1*2</t>
  </si>
  <si>
    <t>4=2*3</t>
  </si>
  <si>
    <t>3=1*2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</si>
  <si>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</si>
  <si>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</si>
  <si>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</si>
  <si>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</si>
  <si>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</si>
  <si>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</si>
  <si>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Se va  completa procentual gradul de planificare de utilizare a capacității infrastructurii secției conform proiectului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</si>
  <si>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</si>
  <si>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</si>
  <si>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</si>
  <si>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</si>
  <si>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 zile lucrătoare UPU pe an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</si>
  <si>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</si>
  <si>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</si>
  <si>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Secție ...</t>
  </si>
  <si>
    <t>Secție ....</t>
  </si>
  <si>
    <t>Secție n ...</t>
  </si>
  <si>
    <t>Secție....</t>
  </si>
  <si>
    <t>Secție n...</t>
  </si>
  <si>
    <t>Număr maxim planificat zile funcționare secție pe an</t>
  </si>
  <si>
    <t xml:space="preserve">Capacitate pacienți pe an în secție </t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</si>
  <si>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</si>
  <si>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t>această secțiune se va completa la depunerea cererii de finanțate</t>
  </si>
  <si>
    <r>
      <t xml:space="preserve">Capacitate planificată/ realizată a unității medicale sprijinite - </t>
    </r>
    <r>
      <rPr>
        <sz val="12"/>
        <color rgb="FFC00000"/>
        <rFont val="Calibri"/>
        <family val="2"/>
        <scheme val="minor"/>
      </rPr>
      <t>spitalizări continue  + ambulatoriu+UPU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</si>
  <si>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</si>
  <si>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</si>
  <si>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</si>
  <si>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</si>
  <si>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Se va menține raportul stabilit prin prezenta modalitate de calcul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</si>
  <si>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secție vizată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</si>
  <si>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paturi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</si>
  <si>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secțiilor care au beneficiat de investiție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</si>
  <si>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paturi care au beneficiat de investiție  din secțiile sprijinite
NB Dacă doar o parte din secție a fost reabilitată, va fi raportat numai numărul de paturi efectiv sprijinite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</si>
  <si>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</si>
  <si>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</si>
  <si>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</si>
  <si>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</si>
  <si>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</si>
  <si>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</si>
  <si>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medici planificat în UPU care urmează să fie sprijinit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</si>
  <si>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medici angajați în UPU </t>
    </r>
  </si>
  <si>
    <t>Se va menține modalitatea de calcul stabilită și la planificare și raportare</t>
  </si>
  <si>
    <t xml:space="preserve">Număr paturi în spitalizare continuă planificate/ realizate </t>
  </si>
  <si>
    <t>Se va avea în vedere completarea numărului de paturi planificat/ realizat pentru fiecare secție  pe an</t>
  </si>
  <si>
    <t xml:space="preserve">Număr cabinete </t>
  </si>
  <si>
    <t>Capacitate  UPU pe zi (persoane/zi)
planificat/ realizat</t>
  </si>
  <si>
    <t>Capacitate UPU  pe an  (persoane/an)
planificată/ realizată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</si>
  <si>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</si>
  <si>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</si>
  <si>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</si>
  <si>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</si>
  <si>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t>se calculează ca % între numărul real al pacienților și cel planificat</t>
  </si>
  <si>
    <t>Atenție!
Această secțiune se va completa la depunerea cererii de finanțate pentru fiecare secție vizată de investitie</t>
  </si>
  <si>
    <t>Atenție!
Această secțiune se va actualiza la raportarea indicatorului  cu secțiile care au beneficiat de investiție</t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</si>
  <si>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</si>
  <si>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</si>
  <si>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</si>
  <si>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</si>
  <si>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</si>
  <si>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</si>
  <si>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Grad planificat/ realizat de utilizare a capacității</t>
  </si>
  <si>
    <t>Se va completa conform instructiunii de mai sus</t>
  </si>
  <si>
    <t>Solicitantul va completa cu numărul real de utilizatori ai UPU (din sistemele de raportare ale unității sanitare), la un an de când infrastructura UPU sprijinită devine operațională</t>
  </si>
  <si>
    <t>Număr mediu zile spitalizare pe pacient pe pat pe secție pe an 
(an referință 2019, calculul la nivel național sau regional)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</si>
  <si>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</si>
  <si>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</si>
  <si>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</si>
  <si>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</si>
  <si>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</si>
  <si>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t xml:space="preserve">Se completează cu numărul de medici în UPU
 planificat/ realizat  </t>
  </si>
  <si>
    <t>Număr medici  în UPU
planificați/ real</t>
  </si>
  <si>
    <r>
      <t xml:space="preserve">Se calculează înmulțind  </t>
    </r>
    <r>
      <rPr>
        <i/>
        <sz val="12"/>
        <color rgb="FFFF0000"/>
        <rFont val="Calibri"/>
        <family val="2"/>
        <scheme val="minor"/>
      </rPr>
      <t>"Capacitate  UPU pe zi (persoane/zi) planificat/ realizat)"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”Număr zile lucrătoare UPU pe zi (persoane/zi)”</t>
    </r>
  </si>
  <si>
    <t xml:space="preserve">Capacitate anuală finanțată planificată/ realizată </t>
  </si>
  <si>
    <r>
      <t xml:space="preserve">Se va completa capacitatea anuală planificată și finanțată din sheet Planificare RCO69,  coloana  </t>
    </r>
    <r>
      <rPr>
        <i/>
        <sz val="12"/>
        <color rgb="FFFF0000"/>
        <rFont val="Calibri"/>
        <family val="2"/>
        <scheme val="minor"/>
      </rPr>
      <t>”Capacitate pacienți pe an în secție”</t>
    </r>
  </si>
  <si>
    <t>Se va completa  numarul din  coloana Capacitate UPU  pe an  (persoane/an) - sheet Planificare RCO69</t>
  </si>
  <si>
    <t>Număr planificat/ realizat de utilizatori la  un an după operaționalizarea investiției și darea sa în funcțiune  în cadrul secției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</si>
  <si>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 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</si>
  <si>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</si>
  <si>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</si>
  <si>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Număr  pacienți urgențe planificati pe an, asociați cu capacitatea finanțată  în UPU                
- planificat</t>
  </si>
  <si>
    <t>Număr anual utilizatori  (persoane / an)                                                                 
- planificat/ realizat</t>
  </si>
  <si>
    <t>Grad  de utilizare a capacității
                                                                              - planificat/ realizat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</si>
  <si>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 pacienți urgențe planificati pe an, asociați cu capacitatea finanțată  în UPU   - planificat”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"Grad  de utilizare a capacității - planificat/ realizat"</t>
    </r>
  </si>
  <si>
    <t>Se calculează ca % între numărul real al pacienților și cel planificat</t>
  </si>
  <si>
    <t>Anexa 2.1 Planificare tinta indicatori - Planificare Indicator RCR73 - Nr anual utilizatori</t>
  </si>
  <si>
    <t>Se vor avea în vedere prevederile  Ordinului ministrului sănătăți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</si>
  <si>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t>Se vor avea în vedere prevederile Ordinului minstrului sănătății 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</si>
  <si>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t>Număr mediu de pacienți urgențe înregistrate/ medic /  zi pe teritoriu</t>
  </si>
  <si>
    <t>Se completează cu numărul mediu de pacienți urgențe înregistrate/ medic /  zi pe teritoriu conform Ordinului ministrului sănătății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</si>
  <si>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medici  în UPU planificați/ real”</t>
    </r>
    <r>
      <rPr>
        <sz val="12"/>
        <color rgb="FFFF0000"/>
        <rFont val="Calibri"/>
        <family val="2"/>
        <scheme val="minor"/>
      </rPr>
      <t xml:space="preserve"> și ”</t>
    </r>
    <r>
      <rPr>
        <i/>
        <sz val="12"/>
        <color rgb="FFFF0000"/>
        <rFont val="Calibri"/>
        <family val="2"/>
        <scheme val="minor"/>
      </rPr>
      <t>Număr mediu de pacienți urgențe înregistrate/ medic /  zi pe teritoriu ”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</si>
  <si>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construita</t>
    </r>
  </si>
  <si>
    <r>
      <t xml:space="preserve">Capacitate planificată/ realizată a unității medicale sprijinite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</si>
  <si>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Capacitate planificată/ realizată a unității medicale sprijinite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</si>
  <si>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nou construite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</si>
  <si>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Secțiune de completat doar pentru secțiile de spitalizare continuă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secție care beneficiază de investiție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</si>
  <si>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</si>
  <si>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t xml:space="preserve">RCO69 Capacitatea unităților de asistență medicală noi </t>
  </si>
  <si>
    <r>
      <t xml:space="preserve">Capacitate planificată/ realizată a unității medicale sprijinite  </t>
    </r>
    <r>
      <rPr>
        <b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-Unitate de Primiri Urgențe (se completează numai dacă spitalul deține UPU)</t>
    </r>
  </si>
  <si>
    <t xml:space="preserve">RCR73 Număr anual de utilizatori ai serviciilor de asistență medicală noi </t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</si>
  <si>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</si>
  <si>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(construcție nouă</t>
    </r>
    <r>
      <rPr>
        <sz val="12"/>
        <color rgb="FFFF0000"/>
        <rFont val="Calibri"/>
        <family val="2"/>
        <scheme val="minor"/>
      </rPr>
      <t>)</t>
    </r>
  </si>
  <si>
    <r>
      <rPr>
        <b/>
        <sz val="12"/>
        <color rgb="FF002060"/>
        <rFont val="Calibri"/>
        <family val="2"/>
        <scheme val="minor"/>
      </rPr>
      <t>Numărul planificat de pacienți deserviți de unitatea medicală nouă 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ambulatoriu+UPU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</si>
  <si>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</si>
  <si>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</si>
  <si>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t>Secție spital nou construită/</t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</si>
  <si>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 la un an de la data operaționalizării intervenției. O persoană poate fi numărată de mai multe ori dacă utilizează facilități de mai multe ori (internări)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UPU (numai dacă spitalul deține UPU)</t>
    </r>
  </si>
  <si>
    <t>Anexa 2.1 Planificare tinta indicatori - Planificare capacitate SRU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</si>
</sst>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3" fillId="7" borderId="1" xfId="2" applyFont="1" applyFill="1" applyBorder="1" applyAlignment="1">
      <alignment horizontal="justify" vertical="top" wrapText="1"/>
    </xf>
    <xf numFmtId="0" fontId="3" fillId="7" borderId="5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4" fillId="7" borderId="5" xfId="2" applyFont="1" applyFill="1" applyBorder="1" applyAlignment="1">
      <alignment horizontal="justify" vertical="top" wrapText="1"/>
    </xf>
    <xf numFmtId="0" fontId="4" fillId="7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0" fontId="5" fillId="7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1" fontId="3" fillId="0" borderId="5" xfId="2" applyNumberFormat="1" applyFont="1" applyBorder="1" applyAlignment="1">
      <alignment horizontal="justify" vertical="top"/>
    </xf>
    <xf numFmtId="10" fontId="3" fillId="0" borderId="1" xfId="2" applyNumberFormat="1" applyFont="1" applyBorder="1" applyAlignment="1">
      <alignment horizontal="justify" vertical="top"/>
    </xf>
    <xf numFmtId="2" fontId="3" fillId="4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0" fontId="3" fillId="7" borderId="1" xfId="1" applyFont="1" applyFill="1" applyBorder="1" applyAlignment="1">
      <alignment horizontal="center" vertical="top"/>
    </xf>
    <xf numFmtId="3" fontId="3" fillId="7" borderId="1" xfId="1" applyNumberFormat="1" applyFont="1" applyFill="1" applyBorder="1" applyAlignment="1">
      <alignment horizontal="center"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7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16" fillId="8" borderId="0" xfId="1" applyFont="1" applyFill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8" borderId="1" xfId="1" applyNumberFormat="1" applyFont="1" applyFill="1" applyBorder="1" applyAlignment="1">
      <alignment horizontal="left" vertical="top" wrapText="1"/>
    </xf>
    <xf numFmtId="0" fontId="4" fillId="9" borderId="1" xfId="1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6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4" fontId="3" fillId="3" borderId="1" xfId="1" applyNumberFormat="1" applyFont="1" applyFill="1" applyBorder="1" applyAlignment="1">
      <alignment vertical="top"/>
    </xf>
    <xf numFmtId="4" fontId="16" fillId="8" borderId="1" xfId="1" applyNumberFormat="1" applyFont="1" applyFill="1" applyBorder="1" applyAlignment="1">
      <alignment vertical="top"/>
    </xf>
    <xf numFmtId="0" fontId="17" fillId="0" borderId="1" xfId="0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9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3" fillId="0" borderId="1" xfId="2" applyFont="1" applyBorder="1" applyAlignment="1">
      <alignment horizontal="justify" vertical="top" wrapText="1"/>
    </xf>
    <xf numFmtId="0" fontId="6" fillId="2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zoomScale="70" zoomScaleNormal="70" workbookViewId="0">
      <pane ySplit="7" topLeftCell="A11" activePane="bottomLeft" state="frozen"/>
      <selection pane="bottomLeft" activeCell="G11" sqref="G11"/>
    </sheetView>
  </sheetViews>
  <sheetFormatPr defaultColWidth="9.140625" defaultRowHeight="15.75" x14ac:dyDescent="0.25"/>
  <cols>
    <col min="1" max="1" width="37.7109375" style="34" customWidth="1"/>
    <col min="2" max="2" width="35.140625" style="34" customWidth="1"/>
    <col min="3" max="3" width="34.28515625" style="34" customWidth="1"/>
    <col min="4" max="4" width="37.42578125" style="34" customWidth="1"/>
    <col min="5" max="5" width="24.85546875" style="34" customWidth="1"/>
    <col min="6" max="6" width="28.42578125" style="34" customWidth="1"/>
    <col min="7" max="8" width="24.140625" style="34" customWidth="1"/>
    <col min="9" max="9" width="18.42578125" style="34" customWidth="1"/>
    <col min="10" max="10" width="20.28515625" style="34" customWidth="1"/>
    <col min="11" max="11" width="25.85546875" style="34" customWidth="1"/>
    <col min="12" max="12" width="33.7109375" style="34" customWidth="1"/>
    <col min="13" max="13" width="31.7109375" style="34" customWidth="1"/>
    <col min="14" max="14" width="29.42578125" style="34" customWidth="1"/>
    <col min="15" max="15" width="25.140625" style="34" customWidth="1"/>
    <col min="16" max="16" width="33.42578125" style="34" customWidth="1"/>
    <col min="17" max="17" width="23.140625" style="34" customWidth="1"/>
    <col min="18" max="18" width="22.85546875" style="34" customWidth="1"/>
    <col min="19" max="19" width="32.42578125" style="34" customWidth="1"/>
    <col min="20" max="16384" width="9.140625" style="34"/>
  </cols>
  <sheetData>
    <row r="1" spans="1:19" ht="18.75" x14ac:dyDescent="0.25">
      <c r="A1" s="72" t="s">
        <v>113</v>
      </c>
      <c r="B1" s="72"/>
      <c r="C1" s="72"/>
      <c r="D1" s="72"/>
    </row>
    <row r="2" spans="1:19" ht="35.25" customHeight="1" x14ac:dyDescent="0.25">
      <c r="B2" s="73" t="s">
        <v>100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30" customHeight="1" x14ac:dyDescent="0.25">
      <c r="B3" s="81" t="s">
        <v>103</v>
      </c>
      <c r="C3" s="82"/>
      <c r="D3" s="82"/>
      <c r="E3" s="82"/>
      <c r="F3" s="82"/>
      <c r="G3" s="82"/>
      <c r="H3" s="82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19" ht="58.5" customHeight="1" x14ac:dyDescent="0.25">
      <c r="B4" s="75" t="s">
        <v>98</v>
      </c>
      <c r="C4" s="76"/>
      <c r="D4" s="76"/>
      <c r="E4" s="76"/>
      <c r="F4" s="76"/>
      <c r="G4" s="77"/>
      <c r="H4" s="84" t="s">
        <v>99</v>
      </c>
      <c r="I4" s="85"/>
      <c r="J4" s="85"/>
      <c r="K4" s="85"/>
      <c r="L4" s="85"/>
      <c r="M4" s="85"/>
      <c r="N4" s="86"/>
      <c r="O4" s="78" t="s">
        <v>104</v>
      </c>
      <c r="P4" s="79"/>
      <c r="Q4" s="79"/>
      <c r="R4" s="79"/>
      <c r="S4" s="80"/>
    </row>
    <row r="5" spans="1:19" ht="141" customHeight="1" x14ac:dyDescent="0.25">
      <c r="B5" s="52" t="s">
        <v>97</v>
      </c>
      <c r="C5" s="52" t="s">
        <v>49</v>
      </c>
      <c r="D5" s="52" t="s">
        <v>70</v>
      </c>
      <c r="E5" s="52" t="s">
        <v>26</v>
      </c>
      <c r="F5" s="52" t="s">
        <v>14</v>
      </c>
      <c r="G5" s="52" t="s">
        <v>27</v>
      </c>
      <c r="H5" s="68" t="s">
        <v>11</v>
      </c>
      <c r="I5" s="68" t="s">
        <v>15</v>
      </c>
      <c r="J5" s="68" t="s">
        <v>16</v>
      </c>
      <c r="K5" s="68" t="s">
        <v>17</v>
      </c>
      <c r="L5" s="68" t="s">
        <v>75</v>
      </c>
      <c r="M5" s="56" t="s">
        <v>0</v>
      </c>
      <c r="N5" s="56" t="s">
        <v>74</v>
      </c>
      <c r="O5" s="54" t="s">
        <v>77</v>
      </c>
      <c r="P5" s="54" t="s">
        <v>94</v>
      </c>
      <c r="Q5" s="57" t="s">
        <v>18</v>
      </c>
      <c r="R5" s="57" t="s">
        <v>52</v>
      </c>
      <c r="S5" s="57" t="s">
        <v>53</v>
      </c>
    </row>
    <row r="6" spans="1:19" ht="16.5" customHeight="1" x14ac:dyDescent="0.25">
      <c r="B6" s="53">
        <v>1</v>
      </c>
      <c r="C6" s="53">
        <v>2</v>
      </c>
      <c r="D6" s="53">
        <v>3</v>
      </c>
      <c r="E6" s="58">
        <v>4</v>
      </c>
      <c r="F6" s="53" t="s">
        <v>1</v>
      </c>
      <c r="G6" s="59" t="s">
        <v>2</v>
      </c>
      <c r="H6" s="60">
        <v>1</v>
      </c>
      <c r="I6" s="60">
        <v>2</v>
      </c>
      <c r="J6" s="60">
        <v>3</v>
      </c>
      <c r="K6" s="60">
        <v>4</v>
      </c>
      <c r="L6" s="60">
        <v>5</v>
      </c>
      <c r="M6" s="60" t="s">
        <v>9</v>
      </c>
      <c r="N6" s="60" t="s">
        <v>10</v>
      </c>
      <c r="O6" s="55">
        <v>1</v>
      </c>
      <c r="P6" s="55">
        <v>2</v>
      </c>
      <c r="Q6" s="55">
        <v>3</v>
      </c>
      <c r="R6" s="55" t="s">
        <v>4</v>
      </c>
      <c r="S6" s="55" t="s">
        <v>3</v>
      </c>
    </row>
    <row r="7" spans="1:19" ht="159.75" customHeight="1" x14ac:dyDescent="0.25">
      <c r="B7" s="43" t="s">
        <v>101</v>
      </c>
      <c r="C7" s="43" t="s">
        <v>50</v>
      </c>
      <c r="D7" s="43" t="s">
        <v>92</v>
      </c>
      <c r="E7" s="43" t="s">
        <v>7</v>
      </c>
      <c r="F7" s="43" t="s">
        <v>28</v>
      </c>
      <c r="G7" s="43" t="s">
        <v>71</v>
      </c>
      <c r="H7" s="44" t="s">
        <v>102</v>
      </c>
      <c r="I7" s="44" t="s">
        <v>72</v>
      </c>
      <c r="J7" s="44" t="s">
        <v>19</v>
      </c>
      <c r="K7" s="44" t="s">
        <v>93</v>
      </c>
      <c r="L7" s="44" t="s">
        <v>51</v>
      </c>
      <c r="M7" s="44" t="s">
        <v>73</v>
      </c>
      <c r="N7" s="44" t="s">
        <v>20</v>
      </c>
      <c r="O7" s="45" t="s">
        <v>76</v>
      </c>
      <c r="P7" s="45" t="s">
        <v>95</v>
      </c>
      <c r="Q7" s="45" t="s">
        <v>72</v>
      </c>
      <c r="R7" s="45" t="s">
        <v>96</v>
      </c>
      <c r="S7" s="45" t="s">
        <v>78</v>
      </c>
    </row>
    <row r="8" spans="1:19" x14ac:dyDescent="0.25">
      <c r="B8" s="48" t="s">
        <v>21</v>
      </c>
      <c r="C8" s="48"/>
      <c r="D8" s="48"/>
      <c r="E8" s="48">
        <v>365</v>
      </c>
      <c r="F8" s="49" t="e">
        <f>E8/D8</f>
        <v>#DIV/0!</v>
      </c>
      <c r="G8" s="49" t="e">
        <f>F8*C8</f>
        <v>#DIV/0!</v>
      </c>
      <c r="H8" s="35" t="s">
        <v>8</v>
      </c>
      <c r="I8" s="50">
        <v>235</v>
      </c>
      <c r="J8" s="50"/>
      <c r="K8" s="50"/>
      <c r="L8" s="51"/>
      <c r="M8" s="35" t="e">
        <f>(J8/K8)*L8</f>
        <v>#DIV/0!</v>
      </c>
      <c r="N8" s="50" t="e">
        <f>M8*I8</f>
        <v>#DIV/0!</v>
      </c>
      <c r="O8" s="36"/>
      <c r="P8" s="36"/>
      <c r="Q8" s="36">
        <v>365</v>
      </c>
      <c r="R8" s="37">
        <f>O8*P8</f>
        <v>0</v>
      </c>
      <c r="S8" s="70">
        <f>R8*Q8</f>
        <v>0</v>
      </c>
    </row>
    <row r="9" spans="1:19" x14ac:dyDescent="0.25">
      <c r="B9" s="48" t="s">
        <v>22</v>
      </c>
      <c r="C9" s="48"/>
      <c r="D9" s="48"/>
      <c r="E9" s="48">
        <v>365</v>
      </c>
      <c r="F9" s="49" t="e">
        <f>E9/D9</f>
        <v>#DIV/0!</v>
      </c>
      <c r="G9" s="49" t="e">
        <f t="shared" ref="G9:G10" si="0">F9*C9</f>
        <v>#DIV/0!</v>
      </c>
      <c r="H9" s="35" t="s">
        <v>8</v>
      </c>
      <c r="I9" s="50">
        <v>235</v>
      </c>
      <c r="J9" s="50"/>
      <c r="K9" s="50"/>
      <c r="L9" s="50">
        <v>0</v>
      </c>
      <c r="M9" s="35" t="e">
        <f t="shared" ref="M9:M10" si="1">(J9/K9)*L9</f>
        <v>#DIV/0!</v>
      </c>
      <c r="N9" s="50" t="e">
        <f t="shared" ref="N9:N10" si="2">M9*I9</f>
        <v>#DIV/0!</v>
      </c>
      <c r="O9" s="41"/>
      <c r="P9" s="41"/>
      <c r="Q9" s="41"/>
      <c r="R9" s="41"/>
      <c r="S9" s="41"/>
    </row>
    <row r="10" spans="1:19" x14ac:dyDescent="0.25">
      <c r="B10" s="48" t="s">
        <v>23</v>
      </c>
      <c r="C10" s="48"/>
      <c r="D10" s="48"/>
      <c r="E10" s="48">
        <v>365</v>
      </c>
      <c r="F10" s="49" t="e">
        <f>E10/D10</f>
        <v>#DIV/0!</v>
      </c>
      <c r="G10" s="49" t="e">
        <f t="shared" si="0"/>
        <v>#DIV/0!</v>
      </c>
      <c r="H10" s="35" t="s">
        <v>8</v>
      </c>
      <c r="I10" s="50">
        <v>235</v>
      </c>
      <c r="J10" s="50"/>
      <c r="K10" s="50"/>
      <c r="L10" s="50">
        <v>0</v>
      </c>
      <c r="M10" s="35" t="e">
        <f t="shared" si="1"/>
        <v>#DIV/0!</v>
      </c>
      <c r="N10" s="50" t="e">
        <f t="shared" si="2"/>
        <v>#DIV/0!</v>
      </c>
      <c r="O10" s="41"/>
      <c r="P10" s="41"/>
      <c r="Q10" s="41"/>
      <c r="R10" s="41"/>
      <c r="S10" s="41"/>
    </row>
    <row r="11" spans="1:19" ht="110.25" x14ac:dyDescent="0.25">
      <c r="A11" s="64" t="s">
        <v>34</v>
      </c>
      <c r="B11" s="62" t="s">
        <v>36</v>
      </c>
      <c r="C11" s="62" t="s">
        <v>37</v>
      </c>
      <c r="D11" s="62" t="s">
        <v>29</v>
      </c>
      <c r="E11" s="87" t="s">
        <v>32</v>
      </c>
      <c r="F11" s="88" t="s">
        <v>35</v>
      </c>
      <c r="G11" s="70" t="e">
        <f>SUM(G8:G10)</f>
        <v>#DIV/0!</v>
      </c>
      <c r="H11" s="62" t="s">
        <v>40</v>
      </c>
      <c r="I11" s="87" t="s">
        <v>32</v>
      </c>
      <c r="J11" s="62" t="s">
        <v>42</v>
      </c>
      <c r="K11" s="62" t="s">
        <v>42</v>
      </c>
      <c r="L11" s="62" t="s">
        <v>43</v>
      </c>
      <c r="M11" s="89" t="s">
        <v>45</v>
      </c>
      <c r="N11" s="70" t="e">
        <f>SUM(N8:N10)</f>
        <v>#DIV/0!</v>
      </c>
      <c r="O11" s="62" t="s">
        <v>46</v>
      </c>
      <c r="P11" s="62" t="s">
        <v>42</v>
      </c>
      <c r="Q11" s="87" t="s">
        <v>32</v>
      </c>
      <c r="R11" s="90" t="s">
        <v>45</v>
      </c>
      <c r="S11" s="90" t="s">
        <v>48</v>
      </c>
    </row>
    <row r="12" spans="1:19" s="61" customFormat="1" ht="157.5" x14ac:dyDescent="0.25">
      <c r="A12" s="64" t="s">
        <v>33</v>
      </c>
      <c r="B12" s="62" t="s">
        <v>38</v>
      </c>
      <c r="C12" s="62" t="s">
        <v>39</v>
      </c>
      <c r="D12" s="63" t="s">
        <v>31</v>
      </c>
      <c r="E12" s="87"/>
      <c r="F12" s="88"/>
      <c r="G12" s="71"/>
      <c r="H12" s="62" t="s">
        <v>41</v>
      </c>
      <c r="I12" s="87"/>
      <c r="J12" s="63" t="s">
        <v>31</v>
      </c>
      <c r="K12" s="63" t="s">
        <v>31</v>
      </c>
      <c r="L12" s="62" t="s">
        <v>44</v>
      </c>
      <c r="M12" s="89"/>
      <c r="N12" s="71"/>
      <c r="O12" s="62" t="s">
        <v>47</v>
      </c>
      <c r="P12" s="63" t="s">
        <v>31</v>
      </c>
      <c r="Q12" s="87"/>
      <c r="R12" s="90"/>
      <c r="S12" s="90"/>
    </row>
    <row r="13" spans="1:19" ht="27" customHeight="1" x14ac:dyDescent="0.25">
      <c r="D13" s="38"/>
      <c r="F13" s="39"/>
    </row>
    <row r="14" spans="1:19" x14ac:dyDescent="0.25">
      <c r="B14" s="74" t="s">
        <v>30</v>
      </c>
      <c r="C14" s="74"/>
      <c r="D14" s="74"/>
      <c r="E14" s="40" t="e">
        <f>G11+N11+S8</f>
        <v>#DIV/0!</v>
      </c>
      <c r="F14" s="41"/>
    </row>
    <row r="15" spans="1:19" x14ac:dyDescent="0.25">
      <c r="E15" s="42"/>
    </row>
    <row r="16" spans="1:19" ht="14.25" customHeight="1" x14ac:dyDescent="0.25">
      <c r="E16" s="42"/>
    </row>
    <row r="17" spans="2:5" x14ac:dyDescent="0.25">
      <c r="E17" s="42"/>
    </row>
    <row r="18" spans="2:5" x14ac:dyDescent="0.25">
      <c r="E18" s="42"/>
    </row>
    <row r="23" spans="2:5" s="46" customFormat="1" x14ac:dyDescent="0.25"/>
    <row r="24" spans="2:5" s="46" customFormat="1" x14ac:dyDescent="0.25">
      <c r="B24" s="47"/>
    </row>
    <row r="25" spans="2:5" s="46" customFormat="1" x14ac:dyDescent="0.25">
      <c r="B25" s="47"/>
    </row>
    <row r="26" spans="2:5" s="46" customFormat="1" x14ac:dyDescent="0.25">
      <c r="B26" s="47"/>
    </row>
    <row r="27" spans="2:5" s="46" customFormat="1" x14ac:dyDescent="0.25"/>
    <row r="28" spans="2:5" s="46" customFormat="1" x14ac:dyDescent="0.25"/>
    <row r="29" spans="2:5" s="46" customFormat="1" x14ac:dyDescent="0.25"/>
    <row r="30" spans="2:5" s="46" customFormat="1" x14ac:dyDescent="0.25"/>
    <row r="31" spans="2:5" s="46" customFormat="1" x14ac:dyDescent="0.25"/>
    <row r="32" spans="2:5" s="46" customFormat="1" x14ac:dyDescent="0.25"/>
  </sheetData>
  <mergeCells count="14">
    <mergeCell ref="A1:D1"/>
    <mergeCell ref="B2:S2"/>
    <mergeCell ref="B14:D14"/>
    <mergeCell ref="B4:G4"/>
    <mergeCell ref="O4:S4"/>
    <mergeCell ref="B3:S3"/>
    <mergeCell ref="H4:N4"/>
    <mergeCell ref="E11:E12"/>
    <mergeCell ref="F11:F12"/>
    <mergeCell ref="I11:I12"/>
    <mergeCell ref="M11:M12"/>
    <mergeCell ref="Q11:Q12"/>
    <mergeCell ref="R11:R12"/>
    <mergeCell ref="S11:S1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zoomScale="70" zoomScaleNormal="70" workbookViewId="0">
      <pane ySplit="8" topLeftCell="A9" activePane="bottomLeft" state="frozen"/>
      <selection pane="bottomLeft" activeCell="E17" sqref="E17"/>
    </sheetView>
  </sheetViews>
  <sheetFormatPr defaultColWidth="9.140625" defaultRowHeight="15.75" x14ac:dyDescent="0.25"/>
  <cols>
    <col min="1" max="1" width="38.85546875" style="14" customWidth="1"/>
    <col min="2" max="2" width="26.85546875" style="14" customWidth="1"/>
    <col min="3" max="3" width="34.42578125" style="14" customWidth="1"/>
    <col min="4" max="4" width="34" style="14" customWidth="1"/>
    <col min="5" max="5" width="37.85546875" style="14" customWidth="1"/>
    <col min="6" max="6" width="30.5703125" style="14" customWidth="1"/>
    <col min="7" max="7" width="36.42578125" style="14" customWidth="1"/>
    <col min="8" max="8" width="27.42578125" style="14" customWidth="1"/>
    <col min="9" max="9" width="30.140625" style="14" customWidth="1"/>
    <col min="10" max="10" width="28.28515625" style="14" customWidth="1"/>
    <col min="11" max="11" width="33.42578125" style="14" customWidth="1"/>
    <col min="12" max="12" width="39.85546875" style="14" customWidth="1"/>
    <col min="13" max="13" width="15" style="14" customWidth="1"/>
    <col min="14" max="16384" width="9.140625" style="14"/>
  </cols>
  <sheetData>
    <row r="1" spans="1:14" ht="18.75" x14ac:dyDescent="0.25">
      <c r="A1" s="72" t="s">
        <v>91</v>
      </c>
      <c r="B1" s="72"/>
      <c r="C1" s="72"/>
      <c r="D1" s="72"/>
    </row>
    <row r="3" spans="1:14" x14ac:dyDescent="0.25">
      <c r="B3" s="15"/>
    </row>
    <row r="4" spans="1:14" ht="28.5" customHeight="1" x14ac:dyDescent="0.25">
      <c r="B4" s="96" t="s">
        <v>105</v>
      </c>
      <c r="C4" s="82"/>
      <c r="D4" s="82"/>
      <c r="E4" s="82"/>
      <c r="F4" s="82"/>
      <c r="G4" s="97"/>
      <c r="H4" s="97"/>
      <c r="I4" s="97"/>
      <c r="J4" s="97"/>
      <c r="K4" s="97"/>
      <c r="L4" s="97"/>
    </row>
    <row r="5" spans="1:14" ht="88.5" customHeight="1" x14ac:dyDescent="0.25">
      <c r="B5" s="98" t="s">
        <v>110</v>
      </c>
      <c r="C5" s="99"/>
      <c r="D5" s="99"/>
      <c r="E5" s="99"/>
      <c r="F5" s="100" t="s">
        <v>109</v>
      </c>
      <c r="G5" s="101"/>
      <c r="H5" s="101"/>
      <c r="I5" s="102"/>
      <c r="J5" s="103" t="s">
        <v>112</v>
      </c>
      <c r="K5" s="103"/>
      <c r="L5" s="103"/>
    </row>
    <row r="6" spans="1:14" ht="149.25" customHeight="1" x14ac:dyDescent="0.25">
      <c r="B6" s="9" t="s">
        <v>111</v>
      </c>
      <c r="C6" s="9" t="s">
        <v>79</v>
      </c>
      <c r="D6" s="12" t="s">
        <v>67</v>
      </c>
      <c r="E6" s="12" t="s">
        <v>82</v>
      </c>
      <c r="F6" s="10" t="s">
        <v>63</v>
      </c>
      <c r="G6" s="10" t="s">
        <v>64</v>
      </c>
      <c r="H6" s="10" t="s">
        <v>65</v>
      </c>
      <c r="I6" s="10" t="s">
        <v>66</v>
      </c>
      <c r="J6" s="11" t="s">
        <v>86</v>
      </c>
      <c r="K6" s="11" t="s">
        <v>88</v>
      </c>
      <c r="L6" s="11" t="s">
        <v>87</v>
      </c>
    </row>
    <row r="7" spans="1:14" ht="25.5" customHeight="1" x14ac:dyDescent="0.25">
      <c r="B7" s="1">
        <v>1</v>
      </c>
      <c r="C7" s="1">
        <v>2</v>
      </c>
      <c r="D7" s="16">
        <v>3</v>
      </c>
      <c r="E7" s="16" t="s">
        <v>5</v>
      </c>
      <c r="F7" s="17">
        <v>1</v>
      </c>
      <c r="G7" s="2">
        <v>2</v>
      </c>
      <c r="H7" s="2">
        <v>3</v>
      </c>
      <c r="I7" s="2" t="s">
        <v>5</v>
      </c>
      <c r="J7" s="4">
        <v>1</v>
      </c>
      <c r="K7" s="3">
        <v>2</v>
      </c>
      <c r="L7" s="3" t="s">
        <v>6</v>
      </c>
    </row>
    <row r="8" spans="1:14" ht="146.25" customHeight="1" x14ac:dyDescent="0.25">
      <c r="B8" s="5" t="s">
        <v>107</v>
      </c>
      <c r="C8" s="5" t="s">
        <v>80</v>
      </c>
      <c r="D8" s="18" t="s">
        <v>13</v>
      </c>
      <c r="E8" s="18" t="s">
        <v>83</v>
      </c>
      <c r="F8" s="19" t="s">
        <v>106</v>
      </c>
      <c r="G8" s="6" t="s">
        <v>84</v>
      </c>
      <c r="H8" s="6" t="s">
        <v>12</v>
      </c>
      <c r="I8" s="6" t="s">
        <v>85</v>
      </c>
      <c r="J8" s="7" t="s">
        <v>81</v>
      </c>
      <c r="K8" s="8" t="s">
        <v>12</v>
      </c>
      <c r="L8" s="8"/>
    </row>
    <row r="9" spans="1:14" ht="31.5" customHeight="1" x14ac:dyDescent="0.25">
      <c r="B9" s="20" t="s">
        <v>21</v>
      </c>
      <c r="C9" s="21"/>
      <c r="D9" s="22">
        <v>0.71</v>
      </c>
      <c r="E9" s="20">
        <f>C9*D9</f>
        <v>0</v>
      </c>
      <c r="F9" s="23" t="s">
        <v>8</v>
      </c>
      <c r="G9" s="2">
        <v>0</v>
      </c>
      <c r="H9" s="24">
        <v>0.71</v>
      </c>
      <c r="I9" s="23">
        <f>G9*H9</f>
        <v>0</v>
      </c>
      <c r="J9" s="25">
        <v>0</v>
      </c>
      <c r="K9" s="26">
        <v>0.71</v>
      </c>
      <c r="L9" s="27">
        <f>J9*K9</f>
        <v>0</v>
      </c>
    </row>
    <row r="10" spans="1:14" ht="31.5" customHeight="1" x14ac:dyDescent="0.25">
      <c r="B10" s="20" t="s">
        <v>24</v>
      </c>
      <c r="C10" s="21"/>
      <c r="D10" s="22">
        <v>0.71</v>
      </c>
      <c r="E10" s="20">
        <f t="shared" ref="E10:E12" si="0">C10*D10</f>
        <v>0</v>
      </c>
      <c r="F10" s="23" t="s">
        <v>8</v>
      </c>
      <c r="G10" s="23">
        <v>0</v>
      </c>
      <c r="H10" s="24">
        <v>0.71</v>
      </c>
      <c r="I10" s="23">
        <v>0</v>
      </c>
    </row>
    <row r="11" spans="1:14" ht="31.5" customHeight="1" x14ac:dyDescent="0.25">
      <c r="B11" s="20" t="s">
        <v>24</v>
      </c>
      <c r="C11" s="21"/>
      <c r="D11" s="22">
        <v>0.71</v>
      </c>
      <c r="E11" s="20">
        <f t="shared" si="0"/>
        <v>0</v>
      </c>
      <c r="F11" s="23" t="s">
        <v>8</v>
      </c>
      <c r="G11" s="23">
        <v>0</v>
      </c>
      <c r="H11" s="24">
        <v>0.71</v>
      </c>
      <c r="I11" s="23">
        <v>0</v>
      </c>
    </row>
    <row r="12" spans="1:14" ht="31.5" customHeight="1" x14ac:dyDescent="0.25">
      <c r="B12" s="20" t="s">
        <v>25</v>
      </c>
      <c r="C12" s="21"/>
      <c r="D12" s="22">
        <v>0.71</v>
      </c>
      <c r="E12" s="20">
        <f t="shared" si="0"/>
        <v>0</v>
      </c>
      <c r="F12" s="23" t="s">
        <v>8</v>
      </c>
      <c r="G12" s="23">
        <v>0</v>
      </c>
      <c r="H12" s="24">
        <v>0.71</v>
      </c>
      <c r="I12" s="23">
        <v>0</v>
      </c>
    </row>
    <row r="13" spans="1:14" ht="31.5" customHeight="1" x14ac:dyDescent="0.25">
      <c r="D13" s="28"/>
      <c r="E13" s="29">
        <f>E9+E10+E11+E12</f>
        <v>0</v>
      </c>
      <c r="F13" s="30"/>
      <c r="I13" s="31">
        <f>SUM(I9:I12)</f>
        <v>0</v>
      </c>
    </row>
    <row r="14" spans="1:14" ht="132" customHeight="1" x14ac:dyDescent="0.25">
      <c r="A14" s="64" t="s">
        <v>34</v>
      </c>
      <c r="B14" s="62" t="s">
        <v>59</v>
      </c>
      <c r="C14" s="104" t="s">
        <v>54</v>
      </c>
      <c r="D14" s="66" t="s">
        <v>55</v>
      </c>
      <c r="E14" s="65" t="s">
        <v>56</v>
      </c>
      <c r="F14" s="62" t="s">
        <v>61</v>
      </c>
      <c r="G14" s="104" t="s">
        <v>54</v>
      </c>
      <c r="H14" s="66" t="s">
        <v>55</v>
      </c>
      <c r="I14" s="65" t="s">
        <v>56</v>
      </c>
      <c r="J14" s="93" t="s">
        <v>68</v>
      </c>
      <c r="K14" s="62" t="s">
        <v>55</v>
      </c>
      <c r="L14" s="69" t="s">
        <v>89</v>
      </c>
      <c r="M14" s="91"/>
      <c r="N14" s="91"/>
    </row>
    <row r="15" spans="1:14" ht="133.5" customHeight="1" x14ac:dyDescent="0.25">
      <c r="A15" s="64" t="s">
        <v>33</v>
      </c>
      <c r="B15" s="62" t="s">
        <v>60</v>
      </c>
      <c r="C15" s="104"/>
      <c r="D15" s="67" t="s">
        <v>58</v>
      </c>
      <c r="E15" s="65" t="s">
        <v>57</v>
      </c>
      <c r="F15" s="62" t="s">
        <v>62</v>
      </c>
      <c r="G15" s="104"/>
      <c r="H15" s="67" t="s">
        <v>58</v>
      </c>
      <c r="I15" s="65" t="s">
        <v>57</v>
      </c>
      <c r="J15" s="94"/>
      <c r="K15" s="67" t="s">
        <v>90</v>
      </c>
      <c r="L15" s="69" t="s">
        <v>69</v>
      </c>
      <c r="M15" s="92"/>
      <c r="N15" s="92"/>
    </row>
    <row r="16" spans="1:14" ht="18" customHeight="1" x14ac:dyDescent="0.25">
      <c r="D16" s="28"/>
    </row>
    <row r="17" spans="2:5" ht="69.75" customHeight="1" x14ac:dyDescent="0.25">
      <c r="B17" s="95" t="s">
        <v>108</v>
      </c>
      <c r="C17" s="95"/>
      <c r="D17" s="95"/>
      <c r="E17" s="13">
        <f>E13+I13+L9</f>
        <v>0</v>
      </c>
    </row>
    <row r="19" spans="2:5" s="32" customFormat="1" x14ac:dyDescent="0.25"/>
    <row r="20" spans="2:5" s="32" customFormat="1" x14ac:dyDescent="0.25">
      <c r="B20" s="33"/>
    </row>
    <row r="21" spans="2:5" s="32" customFormat="1" x14ac:dyDescent="0.25">
      <c r="B21" s="33"/>
    </row>
    <row r="22" spans="2:5" s="32" customFormat="1" x14ac:dyDescent="0.25">
      <c r="B22" s="33"/>
    </row>
    <row r="23" spans="2:5" s="32" customFormat="1" x14ac:dyDescent="0.25"/>
    <row r="24" spans="2:5" s="32" customFormat="1" x14ac:dyDescent="0.25"/>
    <row r="25" spans="2:5" s="32" customFormat="1" x14ac:dyDescent="0.25"/>
    <row r="26" spans="2:5" s="32" customFormat="1" x14ac:dyDescent="0.25"/>
    <row r="27" spans="2:5" s="32" customFormat="1" x14ac:dyDescent="0.25"/>
    <row r="28" spans="2:5" s="32" customFormat="1" x14ac:dyDescent="0.25"/>
  </sheetData>
  <mergeCells count="11">
    <mergeCell ref="A1:D1"/>
    <mergeCell ref="M14:M15"/>
    <mergeCell ref="N14:N15"/>
    <mergeCell ref="J14:J15"/>
    <mergeCell ref="B17:D17"/>
    <mergeCell ref="B4:L4"/>
    <mergeCell ref="B5:E5"/>
    <mergeCell ref="F5:I5"/>
    <mergeCell ref="J5:L5"/>
    <mergeCell ref="C14:C15"/>
    <mergeCell ref="G14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2023-10-05T13:39:53Z</dcterms:modified>
</cp:coreProperties>
</file>